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07a4675b9c42e45/Backup Seraina/Verträge/"/>
    </mc:Choice>
  </mc:AlternateContent>
  <xr:revisionPtr revIDLastSave="113" documentId="8_{0FDE4802-FA04-4CD1-86E1-48FF99A224F7}" xr6:coauthVersionLast="47" xr6:coauthVersionMax="47" xr10:uidLastSave="{2977D53F-FC6C-4404-B4F9-4914902C0837}"/>
  <bookViews>
    <workbookView xWindow="28680" yWindow="-120" windowWidth="29040" windowHeight="15720" xr2:uid="{00000000-000D-0000-FFFF-FFFF00000000}"/>
  </bookViews>
  <sheets>
    <sheet name="Krippe" sheetId="9" r:id="rId1"/>
    <sheet name="Tabelle 2" sheetId="4" state="hidden" r:id="rId2"/>
    <sheet name="Tabelle 3" sheetId="5" state="hidden" r:id="rId3"/>
  </sheets>
  <definedNames>
    <definedName name="_xlnm.Print_Area" localSheetId="0">Krippe!$A$1:$G$35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9" l="1"/>
  <c r="G24" i="9"/>
  <c r="G17" i="9"/>
  <c r="E32" i="9"/>
  <c r="G16" i="9"/>
  <c r="G18" i="9"/>
  <c r="G19" i="9"/>
  <c r="G20" i="9" l="1"/>
  <c r="G27" i="9" s="1"/>
  <c r="E34" i="9"/>
  <c r="E33" i="9" l="1"/>
  <c r="F28" i="9" l="1"/>
  <c r="F34" i="9" l="1"/>
  <c r="F33" i="9"/>
  <c r="F32" i="9"/>
  <c r="G32" i="9" l="1"/>
  <c r="G33" i="9"/>
  <c r="G34" i="9"/>
</calcChain>
</file>

<file path=xl/sharedStrings.xml><?xml version="1.0" encoding="utf-8"?>
<sst xmlns="http://schemas.openxmlformats.org/spreadsheetml/2006/main" count="36" uniqueCount="35">
  <si>
    <t>Anrechenbares Gesamteinkommen</t>
  </si>
  <si>
    <t>Steuerbares Einkommen</t>
  </si>
  <si>
    <t xml:space="preserve">Steuerbares Vermögen </t>
  </si>
  <si>
    <t>Total</t>
  </si>
  <si>
    <t>Tarif</t>
  </si>
  <si>
    <t>Geschwisterrabatt</t>
  </si>
  <si>
    <t>Schwellenwert max.</t>
  </si>
  <si>
    <t>Max. Elterntarif TS-Tag</t>
  </si>
  <si>
    <t>Normwert</t>
  </si>
  <si>
    <t>Gew.Subv.</t>
  </si>
  <si>
    <t>Schwellenwert min.</t>
  </si>
  <si>
    <t>Ganzer Tag</t>
  </si>
  <si>
    <t>Sozialtarif</t>
  </si>
  <si>
    <t>Elternteil 1</t>
  </si>
  <si>
    <t>Elternteil 2</t>
  </si>
  <si>
    <t>Max. Kantonspauschale (Normwert)</t>
  </si>
  <si>
    <t>Weitere familienergänzend und kostenpflichtig betreute Geschwister im Haushalt</t>
  </si>
  <si>
    <t>(Ziffer 380)</t>
  </si>
  <si>
    <t>(Ziffer 480)</t>
  </si>
  <si>
    <t>(Ziffer 295)</t>
  </si>
  <si>
    <t>Einkauf Personalvorsorge</t>
  </si>
  <si>
    <t>Liegenschaftenunterhalt</t>
  </si>
  <si>
    <t>(Ziffer 189)</t>
  </si>
  <si>
    <t>Teilbesteuerungsabzug</t>
  </si>
  <si>
    <t>(Ziffer 276/278)</t>
  </si>
  <si>
    <t>Halbtagsbetreuung bis 13.30 Uhr</t>
  </si>
  <si>
    <t>HT1</t>
  </si>
  <si>
    <t>Halbtagsbetreuung bis 11.30 Uhr</t>
  </si>
  <si>
    <t>HT2</t>
  </si>
  <si>
    <t>GT</t>
  </si>
  <si>
    <t>Kanton/Gemeinde</t>
  </si>
  <si>
    <t>nein</t>
  </si>
  <si>
    <t>Prov. Berechnung Kosten Krippe</t>
  </si>
  <si>
    <t>Dies sind die Kosten pro Einheit mit denen Sie provisorisch rechnen können.  
Dies ist eine provisorische Berechnung, für definitive Werte melden Sie sich gerne bei uns.</t>
  </si>
  <si>
    <t>Elternbeitrag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</si>
</sst>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164" formatCode="0.0%"/>
    <numFmt numFmtId="165" formatCode="0.0000000%"/>
    <numFmt numFmtId="166" formatCode="_ &quot;CHF&quot;\ * #,##0_ ;_ &quot;CHF&quot;\ * \-#,##0_ ;_ &quot;CHF&quot;\ * &quot;-&quot;??_ ;_ @_ 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9" fontId="6" fillId="0" borderId="0" xfId="0" applyNumberFormat="1" applyFont="1"/>
    <xf numFmtId="166" fontId="9" fillId="0" borderId="0" xfId="1" applyNumberFormat="1" applyFont="1"/>
    <xf numFmtId="166" fontId="6" fillId="0" borderId="0" xfId="1" applyNumberFormat="1" applyFont="1"/>
    <xf numFmtId="0" fontId="10" fillId="0" borderId="0" xfId="0" applyFont="1"/>
    <xf numFmtId="44" fontId="7" fillId="0" borderId="0" xfId="1" applyFont="1"/>
    <xf numFmtId="166" fontId="3" fillId="0" borderId="0" xfId="1" applyNumberFormat="1" applyFont="1"/>
    <xf numFmtId="166" fontId="3" fillId="0" borderId="0" xfId="0" applyNumberFormat="1" applyFont="1"/>
    <xf numFmtId="166" fontId="11" fillId="0" borderId="0" xfId="1" applyNumberFormat="1" applyFont="1"/>
    <xf numFmtId="3" fontId="9" fillId="0" borderId="0" xfId="0" applyNumberFormat="1" applyFont="1"/>
    <xf numFmtId="0" fontId="6" fillId="2" borderId="0" xfId="0" applyFont="1" applyFill="1"/>
    <xf numFmtId="44" fontId="10" fillId="0" borderId="0" xfId="0" applyNumberFormat="1" applyFont="1"/>
    <xf numFmtId="0" fontId="5" fillId="0" borderId="0" xfId="0" applyFont="1"/>
    <xf numFmtId="44" fontId="12" fillId="0" borderId="0" xfId="0" applyNumberFormat="1" applyFont="1"/>
    <xf numFmtId="0" fontId="12" fillId="0" borderId="0" xfId="0" applyFont="1"/>
    <xf numFmtId="44" fontId="5" fillId="0" borderId="0" xfId="1" applyFont="1" applyFill="1" applyAlignment="1"/>
    <xf numFmtId="164" fontId="5" fillId="0" borderId="0" xfId="2" applyNumberFormat="1" applyFont="1" applyFill="1"/>
    <xf numFmtId="44" fontId="5" fillId="0" borderId="0" xfId="1" applyFont="1" applyFill="1"/>
    <xf numFmtId="44" fontId="3" fillId="0" borderId="0" xfId="0" applyNumberFormat="1" applyFont="1"/>
    <xf numFmtId="9" fontId="5" fillId="0" borderId="0" xfId="0" applyNumberFormat="1" applyFont="1"/>
    <xf numFmtId="44" fontId="8" fillId="0" borderId="1" xfId="0" applyNumberFormat="1" applyFont="1" applyBorder="1"/>
    <xf numFmtId="9" fontId="3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wrapText="1"/>
    </xf>
    <xf numFmtId="166" fontId="6" fillId="0" borderId="0" xfId="1" applyNumberFormat="1" applyFont="1" applyFill="1"/>
    <xf numFmtId="166" fontId="11" fillId="0" borderId="0" xfId="1" applyNumberFormat="1" applyFont="1" applyFill="1"/>
    <xf numFmtId="9" fontId="6" fillId="0" borderId="0" xfId="2" applyFont="1" applyFill="1"/>
    <xf numFmtId="164" fontId="4" fillId="0" borderId="0" xfId="2" applyNumberFormat="1" applyFont="1" applyFill="1" applyAlignment="1"/>
    <xf numFmtId="0" fontId="6" fillId="0" borderId="0" xfId="0" applyFont="1" applyAlignment="1">
      <alignment horizontal="center"/>
    </xf>
    <xf numFmtId="44" fontId="8" fillId="0" borderId="0" xfId="0" applyNumberFormat="1" applyFo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9" fontId="8" fillId="0" borderId="0" xfId="0" applyNumberFormat="1" applyFont="1"/>
    <xf numFmtId="165" fontId="8" fillId="0" borderId="0" xfId="2" applyNumberFormat="1" applyFont="1" applyFill="1"/>
    <xf numFmtId="0" fontId="8" fillId="0" borderId="1" xfId="0" applyFont="1" applyBorder="1" applyAlignment="1">
      <alignment horizontal="center"/>
    </xf>
    <xf numFmtId="9" fontId="12" fillId="0" borderId="0" xfId="2" applyFont="1" applyFill="1"/>
    <xf numFmtId="0" fontId="10" fillId="3" borderId="1" xfId="0" applyFont="1" applyFill="1" applyBorder="1" applyAlignment="1">
      <alignment horizontal="center"/>
    </xf>
    <xf numFmtId="44" fontId="10" fillId="3" borderId="1" xfId="0" applyNumberFormat="1" applyFont="1" applyFill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3" borderId="0" xfId="0" applyFont="1" applyFill="1" applyAlignment="1">
      <alignment horizontal="center" vertical="center" wrapText="1"/>
    </xf>
    <xf numFmtId="44" fontId="5" fillId="0" borderId="0" xfId="1" applyFont="1" applyFill="1" applyAlignment="1"/>
    <xf numFmtId="0" fontId="5" fillId="0" borderId="0" xfId="0" applyFont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65484</xdr:colOff>
      <xdr:row>0</xdr:row>
      <xdr:rowOff>59531</xdr:rowOff>
    </xdr:from>
    <xdr:to>
      <xdr:col>1</xdr:col>
      <xdr:colOff>454025</xdr:colOff>
      <xdr:row>6</xdr:row>
      <xdr:rowOff>52996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F80A297-3BF8-4A96-B0F2-14267A10C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84" y="59531"/>
          <a:ext cx="1734741" cy="904690"/>
        </a:xfrm>
        <a:prstGeom prst="rect">
          <a:avLst/>
        </a:prstGeom>
      </xdr:spPr>
    </xdr:pic>
    <xdr:clientData/>
  </xdr:twoCellAnchor>
  <xdr:twoCellAnchor>
    <xdr:from>
      <xdr:col>4</xdr:col>
      <xdr:colOff>264582</xdr:colOff>
      <xdr:row>1</xdr:row>
      <xdr:rowOff>105833</xdr:rowOff>
    </xdr:from>
    <xdr:to>
      <xdr:col>6</xdr:col>
      <xdr:colOff>116416</xdr:colOff>
      <xdr:row>7</xdr:row>
      <xdr:rowOff>31750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C3A5FFAC-24B8-B238-FD83-E34DA555D879}"/>
            </a:ext>
          </a:extLst>
        </xdr:cNvPr>
        <xdr:cNvSpPr txBox="1"/>
      </xdr:nvSpPr>
      <xdr:spPr>
        <a:xfrm>
          <a:off x="4063999" y="264583"/>
          <a:ext cx="1672167" cy="878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Übertragen</a:t>
          </a:r>
          <a:r>
            <a:rPr lang="de-CH" sz="1100" baseline="0"/>
            <a:t> Sie die steuerwerte der letzten Steuererklärung in den Zeilen E/F 15-19.</a:t>
          </a:r>
          <a:endParaRPr lang="en-CH" sz="1100"/>
        </a:p>
      </xdr:txBody>
    </xdr:sp>
    <xdr:clientData/>
  </xdr:twoCellAnchor>
  <xdr:twoCellAnchor>
    <xdr:from>
      <xdr:col>4</xdr:col>
      <xdr:colOff>529166</xdr:colOff>
      <xdr:row>7</xdr:row>
      <xdr:rowOff>31750</xdr:rowOff>
    </xdr:from>
    <xdr:to>
      <xdr:col>4</xdr:col>
      <xdr:colOff>740833</xdr:colOff>
      <xdr:row>12</xdr:row>
      <xdr:rowOff>84667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7971049F-A9E9-B2AE-2E68-D49F8BF9CF3B}"/>
            </a:ext>
          </a:extLst>
        </xdr:cNvPr>
        <xdr:cNvCxnSpPr/>
      </xdr:nvCxnSpPr>
      <xdr:spPr>
        <a:xfrm flipH="1">
          <a:off x="4328583" y="1143000"/>
          <a:ext cx="211667" cy="825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317500</xdr:colOff>
      <xdr:row>7</xdr:row>
      <xdr:rowOff>42334</xdr:rowOff>
    </xdr:from>
    <xdr:to>
      <xdr:col>5</xdr:col>
      <xdr:colOff>465667</xdr:colOff>
      <xdr:row>12</xdr:row>
      <xdr:rowOff>63500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A687D87-7C60-4ED9-A010-EAC4031A824C}"/>
            </a:ext>
          </a:extLst>
        </xdr:cNvPr>
        <xdr:cNvCxnSpPr/>
      </xdr:nvCxnSpPr>
      <xdr:spPr>
        <a:xfrm>
          <a:off x="4931833" y="1153584"/>
          <a:ext cx="148167" cy="7937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tabSelected="1" zoomScale="90" zoomScaleNormal="90" zoomScalePageLayoutView="170" workbookViewId="0">
      <selection activeCell="N36" sqref="N36"/>
    </sheetView>
  </sheetViews>
  <sheetFormatPr baseColWidth="10" defaultColWidth="11.28515625" defaultRowHeight="12" x14ac:dyDescent="0.2"/>
  <cols>
    <col min="1" max="1" width="20.28515625" style="8" customWidth="1"/>
    <col min="2" max="5" width="12.28515625" style="8" customWidth="1"/>
    <col min="6" max="6" width="15" style="8" customWidth="1"/>
    <col min="7" max="7" width="12.28515625" style="8" customWidth="1"/>
    <col min="8" max="8" width="1.5703125" style="8" customWidth="1"/>
    <col min="9" max="9" width="7.7109375" style="8" customWidth="1"/>
    <col min="10" max="16384" width="11.28515625" style="8"/>
  </cols>
  <sheetData>
    <row r="1" spans="1:9" s="2" customFormat="1" ht="12.75" x14ac:dyDescent="0.2"/>
    <row r="2" spans="1:9" s="2" customFormat="1" ht="12.75" x14ac:dyDescent="0.2"/>
    <row r="3" spans="1:9" s="2" customFormat="1" ht="12.75" x14ac:dyDescent="0.2"/>
    <row r="4" spans="1:9" s="2" customFormat="1" ht="12.75" x14ac:dyDescent="0.2"/>
    <row r="5" spans="1:9" s="2" customFormat="1" ht="12.75" x14ac:dyDescent="0.2"/>
    <row r="6" spans="1:9" s="2" customFormat="1" ht="12.75" x14ac:dyDescent="0.2"/>
    <row r="7" spans="1:9" s="2" customFormat="1" ht="12.75" x14ac:dyDescent="0.2"/>
    <row r="8" spans="1:9" s="38" customFormat="1" ht="21" x14ac:dyDescent="0.35">
      <c r="A8" s="35" t="s">
        <v>32</v>
      </c>
      <c r="B8" s="36"/>
      <c r="C8" s="36"/>
      <c r="D8" s="36"/>
      <c r="E8" s="36"/>
      <c r="F8" s="36"/>
      <c r="G8" s="37"/>
    </row>
    <row r="9" spans="1:9" ht="6.95" customHeight="1" x14ac:dyDescent="0.2">
      <c r="A9" s="9"/>
      <c r="B9" s="10"/>
      <c r="C9" s="10"/>
      <c r="D9" s="10"/>
      <c r="E9" s="10"/>
      <c r="F9" s="10"/>
      <c r="G9" s="10"/>
      <c r="H9" s="10"/>
      <c r="I9" s="10"/>
    </row>
    <row r="10" spans="1:9" x14ac:dyDescent="0.2">
      <c r="A10" s="11"/>
      <c r="B10" s="10"/>
      <c r="C10" s="11"/>
      <c r="D10" s="10"/>
      <c r="E10" s="10"/>
      <c r="F10" s="10"/>
      <c r="G10" s="10"/>
      <c r="H10" s="10"/>
      <c r="I10" s="10"/>
    </row>
    <row r="11" spans="1:9" hidden="1" x14ac:dyDescent="0.2">
      <c r="A11" s="11" t="s">
        <v>16</v>
      </c>
      <c r="B11" s="10"/>
      <c r="C11" s="11"/>
      <c r="D11" s="10"/>
      <c r="F11" s="10"/>
      <c r="G11" s="12" t="s">
        <v>31</v>
      </c>
    </row>
    <row r="12" spans="1:9" ht="9.7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</row>
    <row r="13" spans="1:9" x14ac:dyDescent="0.2">
      <c r="A13" s="6" t="s">
        <v>0</v>
      </c>
      <c r="B13" s="7"/>
      <c r="C13" s="7"/>
      <c r="D13" s="7"/>
      <c r="E13" s="7"/>
      <c r="F13" s="7"/>
      <c r="G13" s="7"/>
      <c r="H13" s="10"/>
      <c r="I13" s="10"/>
    </row>
    <row r="14" spans="1:9" ht="12.75" customHeight="1" x14ac:dyDescent="0.2">
      <c r="A14" s="9"/>
      <c r="B14" s="10"/>
      <c r="C14" s="10"/>
      <c r="D14" s="10"/>
      <c r="E14" s="53" t="s">
        <v>13</v>
      </c>
      <c r="F14" s="53" t="s">
        <v>14</v>
      </c>
      <c r="G14" s="53" t="s">
        <v>3</v>
      </c>
      <c r="H14" s="10"/>
      <c r="I14" s="10"/>
    </row>
    <row r="15" spans="1:9" ht="12" customHeight="1" x14ac:dyDescent="0.2">
      <c r="A15" s="10" t="s">
        <v>1</v>
      </c>
      <c r="B15" s="13" t="s">
        <v>17</v>
      </c>
      <c r="C15" s="10"/>
      <c r="D15" s="14">
        <v>1</v>
      </c>
      <c r="E15" s="15">
        <v>0</v>
      </c>
      <c r="F15" s="15">
        <v>0</v>
      </c>
      <c r="G15" s="16">
        <f>SUM(E15:F15)*D15</f>
        <v>0</v>
      </c>
      <c r="H15" s="39"/>
      <c r="I15" s="39"/>
    </row>
    <row r="16" spans="1:9" x14ac:dyDescent="0.2">
      <c r="A16" s="10" t="s">
        <v>2</v>
      </c>
      <c r="B16" s="13" t="s">
        <v>18</v>
      </c>
      <c r="C16" s="10"/>
      <c r="D16" s="14">
        <v>0.1</v>
      </c>
      <c r="E16" s="15">
        <v>0</v>
      </c>
      <c r="F16" s="15">
        <v>0</v>
      </c>
      <c r="G16" s="16">
        <f t="shared" ref="G16:G19" si="0">SUM(E16:F16)*D16</f>
        <v>0</v>
      </c>
      <c r="H16" s="39"/>
      <c r="I16" s="39"/>
    </row>
    <row r="17" spans="1:9" x14ac:dyDescent="0.2">
      <c r="A17" s="10" t="s">
        <v>20</v>
      </c>
      <c r="B17" s="54" t="s">
        <v>24</v>
      </c>
      <c r="C17" s="54"/>
      <c r="D17" s="14">
        <v>1</v>
      </c>
      <c r="E17" s="15">
        <v>0</v>
      </c>
      <c r="F17" s="15">
        <v>0</v>
      </c>
      <c r="G17" s="16">
        <f t="shared" si="0"/>
        <v>0</v>
      </c>
    </row>
    <row r="18" spans="1:9" x14ac:dyDescent="0.2">
      <c r="A18" s="10" t="s">
        <v>21</v>
      </c>
      <c r="B18" s="13" t="s">
        <v>22</v>
      </c>
      <c r="C18" s="10"/>
      <c r="D18" s="14">
        <v>1</v>
      </c>
      <c r="E18" s="15">
        <v>0</v>
      </c>
      <c r="F18" s="15">
        <v>0</v>
      </c>
      <c r="G18" s="16">
        <f t="shared" si="0"/>
        <v>0</v>
      </c>
      <c r="H18" s="39"/>
      <c r="I18" s="39"/>
    </row>
    <row r="19" spans="1:9" x14ac:dyDescent="0.2">
      <c r="A19" s="10" t="s">
        <v>23</v>
      </c>
      <c r="B19" s="13" t="s">
        <v>19</v>
      </c>
      <c r="C19" s="10"/>
      <c r="D19" s="14">
        <v>1</v>
      </c>
      <c r="E19" s="15">
        <v>0</v>
      </c>
      <c r="F19" s="15">
        <v>0</v>
      </c>
      <c r="G19" s="16">
        <f t="shared" si="0"/>
        <v>0</v>
      </c>
      <c r="H19" s="39"/>
      <c r="I19" s="39"/>
    </row>
    <row r="20" spans="1:9" ht="14.25" x14ac:dyDescent="0.35">
      <c r="A20" s="17" t="s">
        <v>3</v>
      </c>
      <c r="B20" s="17"/>
      <c r="C20" s="3"/>
      <c r="D20" s="18"/>
      <c r="E20" s="19"/>
      <c r="F20" s="20"/>
      <c r="G20" s="21">
        <f>SUM(G15:G19)</f>
        <v>0</v>
      </c>
      <c r="H20" s="40"/>
      <c r="I20" s="40"/>
    </row>
    <row r="21" spans="1:9" x14ac:dyDescent="0.2">
      <c r="A21" s="11"/>
      <c r="B21" s="5"/>
      <c r="C21" s="22"/>
      <c r="D21" s="5"/>
      <c r="E21" s="5"/>
      <c r="F21" s="5"/>
      <c r="G21" s="5"/>
      <c r="H21" s="5"/>
      <c r="I21" s="5"/>
    </row>
    <row r="22" spans="1:9" ht="12" hidden="1" customHeight="1" x14ac:dyDescent="0.2">
      <c r="A22" s="6" t="s">
        <v>4</v>
      </c>
      <c r="B22" s="23"/>
      <c r="C22" s="23"/>
      <c r="D22" s="23"/>
      <c r="E22" s="23"/>
      <c r="F22" s="23"/>
      <c r="G22" s="23"/>
      <c r="H22" s="5"/>
      <c r="I22" s="5"/>
    </row>
    <row r="23" spans="1:9" ht="6.95" hidden="1" customHeight="1" x14ac:dyDescent="0.2">
      <c r="A23" s="9"/>
      <c r="B23" s="10"/>
      <c r="C23" s="10"/>
      <c r="D23" s="10"/>
      <c r="E23" s="10"/>
      <c r="F23" s="10"/>
      <c r="G23" s="10"/>
      <c r="H23" s="10"/>
      <c r="I23" s="10"/>
    </row>
    <row r="24" spans="1:9" ht="12" hidden="1" customHeight="1" x14ac:dyDescent="0.2">
      <c r="A24" s="9" t="s">
        <v>5</v>
      </c>
      <c r="B24" s="31"/>
      <c r="C24" s="3"/>
      <c r="D24" s="3"/>
      <c r="E24" s="3"/>
      <c r="F24" s="3"/>
      <c r="G24" s="50">
        <f>IF(G11&gt;1,5%,0)</f>
        <v>0.05</v>
      </c>
      <c r="H24" s="41"/>
      <c r="I24" s="39"/>
    </row>
    <row r="25" spans="1:9" ht="12" hidden="1" customHeight="1" x14ac:dyDescent="0.2">
      <c r="A25" s="25" t="s">
        <v>6</v>
      </c>
      <c r="B25" s="26"/>
      <c r="C25" s="27"/>
      <c r="D25" s="27"/>
      <c r="E25" s="27"/>
      <c r="F25" s="56">
        <v>110000</v>
      </c>
      <c r="G25" s="57"/>
      <c r="H25" s="4"/>
      <c r="I25" s="39"/>
    </row>
    <row r="26" spans="1:9" ht="12" hidden="1" customHeight="1" x14ac:dyDescent="0.2">
      <c r="A26" s="25" t="s">
        <v>10</v>
      </c>
      <c r="B26" s="26"/>
      <c r="C26" s="27"/>
      <c r="D26" s="27"/>
      <c r="E26" s="27"/>
      <c r="F26" s="56">
        <v>30000</v>
      </c>
      <c r="G26" s="57"/>
      <c r="H26" s="4"/>
      <c r="I26" s="39"/>
    </row>
    <row r="27" spans="1:9" ht="12" hidden="1" customHeight="1" x14ac:dyDescent="0.2">
      <c r="A27" s="25" t="s">
        <v>12</v>
      </c>
      <c r="B27" s="26"/>
      <c r="C27" s="27"/>
      <c r="D27" s="27"/>
      <c r="E27" s="27"/>
      <c r="F27" s="28"/>
      <c r="G27" s="29">
        <f>IF(G20&gt;$F$25,0,IF(G20&lt;$F$26,1,1-(G20-$F$26)/($F$25-$F$26)))</f>
        <v>1</v>
      </c>
      <c r="H27" s="42"/>
      <c r="I27" s="39"/>
    </row>
    <row r="28" spans="1:9" ht="12" hidden="1" customHeight="1" x14ac:dyDescent="0.2">
      <c r="A28" s="25" t="s">
        <v>15</v>
      </c>
      <c r="B28" s="26"/>
      <c r="C28" s="27"/>
      <c r="D28" s="27"/>
      <c r="E28" s="30">
        <v>80</v>
      </c>
      <c r="F28" s="56">
        <f>IF(G11="ja",E28*1.05,E28)</f>
        <v>80</v>
      </c>
      <c r="G28" s="57">
        <v>35</v>
      </c>
      <c r="H28" s="4"/>
      <c r="I28" s="39"/>
    </row>
    <row r="29" spans="1:9" hidden="1" x14ac:dyDescent="0.2">
      <c r="A29" s="25" t="s">
        <v>7</v>
      </c>
      <c r="B29" s="26"/>
      <c r="C29" s="27"/>
      <c r="D29" s="27"/>
      <c r="E29" s="27"/>
      <c r="F29" s="56">
        <v>100</v>
      </c>
      <c r="G29" s="57">
        <v>50</v>
      </c>
      <c r="H29" s="4"/>
      <c r="I29" s="39"/>
    </row>
    <row r="30" spans="1:9" x14ac:dyDescent="0.2">
      <c r="A30" s="17"/>
      <c r="B30" s="24"/>
      <c r="C30" s="17"/>
      <c r="D30" s="17"/>
      <c r="E30" s="17"/>
      <c r="F30" s="17"/>
      <c r="G30" s="47"/>
      <c r="H30" s="14"/>
      <c r="I30" s="14"/>
    </row>
    <row r="31" spans="1:9" ht="14.25" customHeight="1" x14ac:dyDescent="0.2">
      <c r="A31" s="48"/>
      <c r="B31" s="46"/>
      <c r="C31" s="46"/>
      <c r="D31" s="46" t="s">
        <v>9</v>
      </c>
      <c r="E31" s="49" t="s">
        <v>8</v>
      </c>
      <c r="F31" s="49" t="s">
        <v>30</v>
      </c>
      <c r="G31" s="51" t="s">
        <v>34</v>
      </c>
      <c r="H31" s="43"/>
      <c r="I31" s="39"/>
    </row>
    <row r="32" spans="1:9" x14ac:dyDescent="0.2">
      <c r="A32" s="10" t="s">
        <v>27</v>
      </c>
      <c r="B32" s="46"/>
      <c r="C32" s="32" t="s">
        <v>26</v>
      </c>
      <c r="D32" s="32">
        <v>0.4</v>
      </c>
      <c r="E32" s="33">
        <f>$F$29*D32</f>
        <v>40</v>
      </c>
      <c r="F32" s="33">
        <f>$F$28*D32*$G$27</f>
        <v>32</v>
      </c>
      <c r="G32" s="52">
        <f>E32-F32</f>
        <v>8</v>
      </c>
      <c r="H32" s="44"/>
      <c r="I32" s="45"/>
    </row>
    <row r="33" spans="1:9" x14ac:dyDescent="0.2">
      <c r="A33" s="10" t="s">
        <v>25</v>
      </c>
      <c r="B33" s="46"/>
      <c r="C33" s="32" t="s">
        <v>28</v>
      </c>
      <c r="D33" s="32">
        <v>0.6</v>
      </c>
      <c r="E33" s="33">
        <f>$F$29*D33</f>
        <v>60</v>
      </c>
      <c r="F33" s="33">
        <f>$F$28*D33*$G$27</f>
        <v>48</v>
      </c>
      <c r="G33" s="52">
        <f>E33-F33</f>
        <v>12</v>
      </c>
      <c r="H33" s="44"/>
      <c r="I33" s="45"/>
    </row>
    <row r="34" spans="1:9" x14ac:dyDescent="0.2">
      <c r="A34" s="10" t="s">
        <v>11</v>
      </c>
      <c r="B34" s="46"/>
      <c r="C34" s="32" t="s">
        <v>29</v>
      </c>
      <c r="D34" s="32">
        <v>1</v>
      </c>
      <c r="E34" s="33">
        <f>F29*D34</f>
        <v>100</v>
      </c>
      <c r="F34" s="33">
        <f>$F$28*D34*$G$27</f>
        <v>80</v>
      </c>
      <c r="G34" s="52">
        <f>E34-F34</f>
        <v>20</v>
      </c>
      <c r="H34" s="44"/>
      <c r="I34" s="45"/>
    </row>
    <row r="35" spans="1:9" x14ac:dyDescent="0.2">
      <c r="A35" s="9"/>
      <c r="B35" s="34"/>
      <c r="C35" s="31"/>
      <c r="D35" s="3"/>
      <c r="E35" s="3"/>
      <c r="F35" s="3"/>
      <c r="G35" s="3"/>
      <c r="H35" s="3"/>
      <c r="I35" s="39"/>
    </row>
    <row r="37" spans="1:9" ht="26.25" customHeight="1" x14ac:dyDescent="0.2">
      <c r="A37" s="55" t="s">
        <v>33</v>
      </c>
      <c r="B37" s="55"/>
      <c r="C37" s="55"/>
      <c r="D37" s="55"/>
      <c r="E37" s="55"/>
      <c r="F37" s="55"/>
      <c r="G37" s="55"/>
    </row>
  </sheetData>
  <mergeCells count="6">
    <mergeCell ref="B17:C17"/>
    <mergeCell ref="A37:G37"/>
    <mergeCell ref="F25:G25"/>
    <mergeCell ref="F26:G26"/>
    <mergeCell ref="F28:G28"/>
    <mergeCell ref="F29:G29"/>
  </mergeCells>
  <pageMargins left="0.59055118110236227" right="0.51181102362204722" top="1.1811023622047245" bottom="0.78740157480314965" header="0.51181102362204722" footer="0.27559055118110237"/>
  <pageSetup paperSize="9" scale="96" orientation="portrait" r:id="rId1"/>
  <headerFooter alignWithMargins="0">
    <oddFooter xml:space="preserve">&amp;C&amp;"-,Standard"&amp;7Verein Sunnähöräli, Allmeindstrasse 58, 8765 Engi, leitung@sunnaehoeraeli.ch, 055 642 50 31
CH68 0680 7710 0695 3090 3&amp;R
</oddFooter>
    <firstHeader>&amp;L&amp;G</firstHeader>
    <firstFooter>&amp;L&amp;Z&amp;F&amp;RSeite &amp;P/&amp;N</first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4:F59"/>
  <sheetViews>
    <sheetView view="pageLayout" zoomScaleNormal="100" workbookViewId="0">
      <selection activeCell="D16" sqref="D16"/>
    </sheetView>
  </sheetViews>
  <sheetFormatPr baseColWidth="10" defaultRowHeight="12.75" x14ac:dyDescent="0.2"/>
  <cols>
    <col min="11" max="11" width="18" customWidth="1"/>
  </cols>
  <sheetData>
    <row r="14" spans="3:4" x14ac:dyDescent="0.2">
      <c r="C14" s="1"/>
    </row>
    <row r="16" spans="3:4" x14ac:dyDescent="0.2">
      <c r="D16" s="1"/>
    </row>
    <row r="17" spans="3:6" x14ac:dyDescent="0.2">
      <c r="C17" s="1"/>
    </row>
    <row r="19" spans="3:6" x14ac:dyDescent="0.2">
      <c r="E19" s="1"/>
      <c r="F19" s="1"/>
    </row>
    <row r="28" spans="3:6" x14ac:dyDescent="0.2">
      <c r="C28" s="1"/>
    </row>
    <row r="59" spans="3:3" x14ac:dyDescent="0.2">
      <c r="C59" s="1"/>
    </row>
  </sheetData>
  <phoneticPr fontId="0" type="noConversion"/>
  <pageMargins left="0.76" right="0.78740157480314965" top="1.5748031496062993" bottom="0.78740157480314965" header="0.51181102362204722" footer="0.27559055118110237"/>
  <pageSetup paperSize="9" orientation="portrait" r:id="rId1"/>
  <headerFooter alignWithMargins="0">
    <oddHeader>&amp;L&amp;G</oddHeader>
    <oddFooter>&amp;L&amp;Z&amp;F&amp;RSeite &amp;P/&amp;N</oddFooter>
    <firstHeader>&amp;L&amp;G</firstHeader>
    <firstFooter>&amp;L&amp;Z&amp;F&amp;RSeite &amp;P/&amp;N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4:F59"/>
  <sheetViews>
    <sheetView view="pageLayout" zoomScaleNormal="100" workbookViewId="0">
      <selection activeCell="D16" sqref="D16"/>
    </sheetView>
  </sheetViews>
  <sheetFormatPr baseColWidth="10" defaultRowHeight="12.75" x14ac:dyDescent="0.2"/>
  <cols>
    <col min="11" max="11" width="18" customWidth="1"/>
  </cols>
  <sheetData>
    <row r="14" spans="3:4" x14ac:dyDescent="0.2">
      <c r="C14" s="1"/>
    </row>
    <row r="16" spans="3:4" x14ac:dyDescent="0.2">
      <c r="D16" s="1"/>
    </row>
    <row r="17" spans="3:6" x14ac:dyDescent="0.2">
      <c r="C17" s="1"/>
    </row>
    <row r="19" spans="3:6" x14ac:dyDescent="0.2">
      <c r="E19" s="1"/>
      <c r="F19" s="1"/>
    </row>
    <row r="28" spans="3:6" x14ac:dyDescent="0.2">
      <c r="C28" s="1"/>
    </row>
    <row r="59" spans="3:3" x14ac:dyDescent="0.2">
      <c r="C59" s="1"/>
    </row>
  </sheetData>
  <phoneticPr fontId="0" type="noConversion"/>
  <pageMargins left="0.76" right="0.78740157480314965" top="1.5748031496062993" bottom="0.78740157480314965" header="0.51181102362204722" footer="0.27559055118110237"/>
  <pageSetup paperSize="9" orientation="portrait" r:id="rId1"/>
  <headerFooter alignWithMargins="0">
    <oddHeader>&amp;L&amp;G</oddHeader>
    <oddFooter>&amp;L&amp;Z&amp;F&amp;RSeite &amp;P/&amp;N</oddFooter>
    <firstHeader>&amp;L&amp;G</firstHeader>
    <firstFooter>&amp;L&amp;Z&amp;F&amp;RSeite &amp;P/&amp;N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Krippe</vt:lpstr>
      <vt:lpstr>Tabelle 2</vt:lpstr>
      <vt:lpstr>Tabelle 3</vt:lpstr>
      <vt:lpstr>Krippe!Druckbereich</vt:lpstr>
    </vt:vector>
  </TitlesOfParts>
  <Company>Glarus hoch3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Hefti</dc:creator>
  <cp:lastModifiedBy>Tagesstruktur Sunnähöräli</cp:lastModifiedBy>
  <cp:lastPrinted>2023-12-18T14:47:23Z</cp:lastPrinted>
  <dcterms:created xsi:type="dcterms:W3CDTF">2012-02-04T16:23:41Z</dcterms:created>
  <dcterms:modified xsi:type="dcterms:W3CDTF">2025-04-17T13:49:31Z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